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9" i="2"/>
  <c r="C9"/>
  <c r="B9"/>
  <c r="D22"/>
  <c r="C22"/>
  <c r="B22"/>
  <c r="D21"/>
  <c r="C21"/>
  <c r="B21"/>
  <c r="D20"/>
  <c r="C20"/>
  <c r="B20"/>
  <c r="D19"/>
  <c r="C19"/>
  <c r="B19"/>
  <c r="E20" l="1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8"/>
  <c r="C8"/>
  <c r="B8"/>
  <c r="D7"/>
  <c r="C7"/>
  <c r="B7"/>
  <c r="D6"/>
  <c r="C6"/>
  <c r="B6"/>
  <c r="F6" l="1"/>
  <c r="E22"/>
  <c r="E6"/>
  <c r="F8"/>
  <c r="F9"/>
  <c r="F10"/>
  <c r="E11"/>
  <c r="E12"/>
  <c r="E13"/>
  <c r="E14"/>
  <c r="F16"/>
  <c r="E15"/>
  <c r="F18"/>
  <c r="E19"/>
  <c r="F21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<sst xmlns="http://schemas.openxmlformats.org/spreadsheetml/2006/main" count="85" uniqueCount="61">
  <si>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</si>
  <si>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</si>
  <si>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</si>
  <si>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</si>
  <si>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</si>
  <si>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</si>
  <si>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</si>
  <si>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</si>
  <si>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</si>
  <si>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</si>
  <si>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</si>
  <si>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</si>
  <si>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</si>
  <si>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</si>
  <si>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</si>
  <si>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</si>
  <si>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</si>
  <si>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</si>
  <si>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</si>
  <si>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</si>
  <si>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</si>
  <si>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</si>
  <si>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</si>
  <si>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</si>
  <si>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</si>
  <si>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</si>
  <si>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</si>
  <si>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</si>
  <si>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</si>
  <si>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</si>
  <si>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</si>
  <si>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</si>
  <si>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</si>
  <si>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</si>
  <si>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</si>
  <si>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</si>
  <si>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</si>
  <si>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</si>
  <si>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</si>
  <si>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</si>
  <si>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</si>
  <si>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</si>
  <si>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</si>
  <si>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</si>
  <si>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</si>
  <si>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</si>
  <si>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</si>
  <si>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</si>
  <si>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</si>
  <si>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</si>
  <si>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</si>
  <si>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</si>
  <si>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</si>
  <si>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</si>
  <si>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</si>
  <si>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</si>
  <si>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</si>
  <si>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</si>
  <si>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</si>
  <si>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</si>
  <si>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Marzo 2015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</si>
</sst>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7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4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22" fontId="0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opLeftCell="B1" workbookViewId="0">
      <selection activeCell="C2" sqref="C2:G26"/>
    </sheetView>
  </sheetViews>
  <sheetFormatPr defaultRowHeight="12.75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8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12.75" customHeight="1">
      <c r="A2" s="6" t="s">
        <v>33</v>
      </c>
      <c r="B2" s="6" t="s">
        <v>34</v>
      </c>
      <c r="C2" s="13">
        <v>1</v>
      </c>
      <c r="D2" s="13">
        <v>31</v>
      </c>
      <c r="E2" s="13">
        <v>0</v>
      </c>
      <c r="F2" s="13">
        <v>100</v>
      </c>
      <c r="G2" s="13">
        <v>0</v>
      </c>
      <c r="H2" s="6"/>
    </row>
    <row r="3" spans="1:8" ht="12.75" customHeight="1">
      <c r="A3" s="6" t="s">
        <v>33</v>
      </c>
      <c r="B3" s="6" t="s">
        <v>35</v>
      </c>
      <c r="C3" s="13">
        <v>437.26</v>
      </c>
      <c r="D3" s="13">
        <v>13555</v>
      </c>
      <c r="E3" s="13">
        <v>2497</v>
      </c>
      <c r="F3" s="13">
        <v>81.58</v>
      </c>
      <c r="G3" s="13">
        <v>18.420000000000002</v>
      </c>
      <c r="H3" s="6"/>
    </row>
    <row r="4" spans="1:8" ht="12.75" customHeight="1">
      <c r="A4" s="6" t="s">
        <v>33</v>
      </c>
      <c r="B4" s="6" t="s">
        <v>36</v>
      </c>
      <c r="C4" s="13">
        <v>357.94</v>
      </c>
      <c r="D4" s="13">
        <v>11096</v>
      </c>
      <c r="E4" s="13">
        <v>2055</v>
      </c>
      <c r="F4" s="13">
        <v>81.48</v>
      </c>
      <c r="G4" s="13">
        <v>18.52</v>
      </c>
      <c r="H4" s="6"/>
    </row>
    <row r="5" spans="1:8" ht="12.75" customHeight="1">
      <c r="A5" s="6" t="s">
        <v>33</v>
      </c>
      <c r="B5" s="6" t="s">
        <v>37</v>
      </c>
      <c r="C5" s="13">
        <v>49</v>
      </c>
      <c r="D5" s="13">
        <v>1519</v>
      </c>
      <c r="E5" s="13">
        <v>228</v>
      </c>
      <c r="F5" s="13">
        <v>84.99</v>
      </c>
      <c r="G5" s="13">
        <v>15.01</v>
      </c>
      <c r="H5" s="6"/>
    </row>
    <row r="6" spans="1:8" ht="12.75" customHeight="1">
      <c r="A6" s="6" t="s">
        <v>33</v>
      </c>
      <c r="B6" s="6" t="s">
        <v>38</v>
      </c>
      <c r="C6" s="13">
        <v>22.06</v>
      </c>
      <c r="D6" s="13">
        <v>684</v>
      </c>
      <c r="E6" s="13">
        <v>112</v>
      </c>
      <c r="F6" s="13">
        <v>83.63</v>
      </c>
      <c r="G6" s="13">
        <v>16.37</v>
      </c>
      <c r="H6" s="6"/>
    </row>
    <row r="7" spans="1:8" ht="12.75" customHeight="1">
      <c r="A7" s="6" t="s">
        <v>33</v>
      </c>
      <c r="B7" s="6" t="s">
        <v>39</v>
      </c>
      <c r="C7" s="13">
        <v>260.81</v>
      </c>
      <c r="D7" s="13">
        <v>8085</v>
      </c>
      <c r="E7" s="13">
        <v>1980</v>
      </c>
      <c r="F7" s="13">
        <v>75.510000000000005</v>
      </c>
      <c r="G7" s="13">
        <v>24.49</v>
      </c>
      <c r="H7" s="6"/>
    </row>
    <row r="8" spans="1:8" ht="12.75" customHeight="1">
      <c r="A8" s="6" t="s">
        <v>33</v>
      </c>
      <c r="B8" s="6" t="s">
        <v>40</v>
      </c>
      <c r="C8" s="13">
        <v>356.58</v>
      </c>
      <c r="D8" s="13">
        <v>11054</v>
      </c>
      <c r="E8" s="13">
        <v>2448</v>
      </c>
      <c r="F8" s="13">
        <v>77.849999999999994</v>
      </c>
      <c r="G8" s="13">
        <v>22.15</v>
      </c>
      <c r="H8" s="6"/>
    </row>
    <row r="9" spans="1:8" ht="12.75" customHeight="1">
      <c r="A9" s="6" t="s">
        <v>33</v>
      </c>
      <c r="B9" s="6" t="s">
        <v>41</v>
      </c>
      <c r="C9" s="13">
        <v>1136.1300000000001</v>
      </c>
      <c r="D9" s="13">
        <v>35220</v>
      </c>
      <c r="E9" s="13">
        <v>7711</v>
      </c>
      <c r="F9" s="13">
        <v>78.11</v>
      </c>
      <c r="G9" s="13">
        <v>21.89</v>
      </c>
      <c r="H9" s="6"/>
    </row>
    <row r="10" spans="1:8" ht="12.75" customHeight="1">
      <c r="A10" s="6" t="s">
        <v>33</v>
      </c>
      <c r="B10" s="6" t="s">
        <v>42</v>
      </c>
      <c r="C10" s="13">
        <v>389</v>
      </c>
      <c r="D10" s="13">
        <v>12059</v>
      </c>
      <c r="E10" s="13">
        <v>1996</v>
      </c>
      <c r="F10" s="13">
        <v>83.45</v>
      </c>
      <c r="G10" s="13">
        <v>16.55</v>
      </c>
      <c r="H10" s="6"/>
    </row>
    <row r="11" spans="1:8" ht="12.75" customHeight="1">
      <c r="A11" s="6" t="s">
        <v>33</v>
      </c>
      <c r="B11" s="6" t="s">
        <v>43</v>
      </c>
      <c r="C11" s="13">
        <v>62</v>
      </c>
      <c r="D11" s="13">
        <v>1922</v>
      </c>
      <c r="E11" s="13">
        <v>278</v>
      </c>
      <c r="F11" s="13">
        <v>85.54</v>
      </c>
      <c r="G11" s="13">
        <v>14.46</v>
      </c>
      <c r="H11" s="6"/>
    </row>
    <row r="12" spans="1:8" ht="12.75" customHeight="1">
      <c r="A12" s="6" t="s">
        <v>33</v>
      </c>
      <c r="B12" s="6" t="s">
        <v>44</v>
      </c>
      <c r="C12" s="13">
        <v>54.97</v>
      </c>
      <c r="D12" s="13">
        <v>1704</v>
      </c>
      <c r="E12" s="13">
        <v>286</v>
      </c>
      <c r="F12" s="13">
        <v>83.22</v>
      </c>
      <c r="G12" s="13">
        <v>16.78</v>
      </c>
      <c r="H12" s="6"/>
    </row>
    <row r="13" spans="1:8" ht="12.75" customHeight="1">
      <c r="A13" s="6" t="s">
        <v>33</v>
      </c>
      <c r="B13" s="6" t="s">
        <v>45</v>
      </c>
      <c r="C13" s="13">
        <v>65.349999999999994</v>
      </c>
      <c r="D13" s="13">
        <v>2026</v>
      </c>
      <c r="E13" s="13">
        <v>366</v>
      </c>
      <c r="F13" s="13">
        <v>81.93</v>
      </c>
      <c r="G13" s="13">
        <v>18.07</v>
      </c>
      <c r="H13" s="6"/>
    </row>
    <row r="14" spans="1:8" ht="12.75" customHeight="1">
      <c r="A14" s="6" t="s">
        <v>33</v>
      </c>
      <c r="B14" s="6" t="s">
        <v>46</v>
      </c>
      <c r="C14" s="13">
        <v>88.06</v>
      </c>
      <c r="D14" s="13">
        <v>2730</v>
      </c>
      <c r="E14" s="13">
        <v>378</v>
      </c>
      <c r="F14" s="13">
        <v>86.15</v>
      </c>
      <c r="G14" s="13">
        <v>13.85</v>
      </c>
      <c r="H14" s="6"/>
    </row>
    <row r="15" spans="1:8" ht="12.75" customHeight="1">
      <c r="A15" s="6" t="s">
        <v>33</v>
      </c>
      <c r="B15" s="6" t="s">
        <v>47</v>
      </c>
      <c r="C15" s="13">
        <v>43</v>
      </c>
      <c r="D15" s="13">
        <v>1333</v>
      </c>
      <c r="E15" s="13">
        <v>288</v>
      </c>
      <c r="F15" s="13">
        <v>78.39</v>
      </c>
      <c r="G15" s="13">
        <v>21.61</v>
      </c>
      <c r="H15" s="6"/>
    </row>
    <row r="16" spans="1:8" ht="12.75" customHeight="1">
      <c r="A16" s="6" t="s">
        <v>33</v>
      </c>
      <c r="B16" s="6" t="s">
        <v>48</v>
      </c>
      <c r="C16" s="13">
        <v>59.65</v>
      </c>
      <c r="D16" s="13">
        <v>1849</v>
      </c>
      <c r="E16" s="13">
        <v>291</v>
      </c>
      <c r="F16" s="13">
        <v>84.26</v>
      </c>
      <c r="G16" s="13">
        <v>15.74</v>
      </c>
      <c r="H16" s="6"/>
    </row>
    <row r="17" spans="1:8" ht="12.75" customHeight="1">
      <c r="A17" s="6" t="s">
        <v>33</v>
      </c>
      <c r="B17" s="6" t="s">
        <v>49</v>
      </c>
      <c r="C17" s="13">
        <v>55</v>
      </c>
      <c r="D17" s="13">
        <v>1705</v>
      </c>
      <c r="E17" s="13">
        <v>243</v>
      </c>
      <c r="F17" s="13">
        <v>85.75</v>
      </c>
      <c r="G17" s="13">
        <v>14.25</v>
      </c>
      <c r="H17" s="6"/>
    </row>
    <row r="18" spans="1:8" ht="12.75" customHeight="1">
      <c r="A18" s="6" t="s">
        <v>33</v>
      </c>
      <c r="B18" s="6" t="s">
        <v>50</v>
      </c>
      <c r="C18" s="13">
        <v>1</v>
      </c>
      <c r="D18" s="13">
        <v>31</v>
      </c>
      <c r="E18" s="13">
        <v>6</v>
      </c>
      <c r="F18" s="13">
        <v>80.650000000000006</v>
      </c>
      <c r="G18" s="13">
        <v>19.350000000000001</v>
      </c>
      <c r="H18" s="6"/>
    </row>
    <row r="19" spans="1:8" ht="12.75" customHeight="1">
      <c r="A19" s="6" t="s">
        <v>33</v>
      </c>
      <c r="B19" s="6" t="s">
        <v>51</v>
      </c>
      <c r="C19" s="13">
        <v>56</v>
      </c>
      <c r="D19" s="13">
        <v>1736</v>
      </c>
      <c r="E19" s="13">
        <v>229</v>
      </c>
      <c r="F19" s="13">
        <v>86.81</v>
      </c>
      <c r="G19" s="13">
        <v>13.19</v>
      </c>
      <c r="H19" s="6"/>
    </row>
    <row r="20" spans="1:8" ht="16.5" customHeight="1">
      <c r="A20" s="6" t="s">
        <v>33</v>
      </c>
      <c r="B20" s="6" t="s">
        <v>52</v>
      </c>
      <c r="C20" s="13">
        <v>3</v>
      </c>
      <c r="D20" s="13">
        <v>93</v>
      </c>
      <c r="E20" s="13">
        <v>4</v>
      </c>
      <c r="F20" s="13">
        <v>95.7</v>
      </c>
      <c r="G20" s="13">
        <v>4.3</v>
      </c>
      <c r="H20" s="6"/>
    </row>
    <row r="21" spans="1:8" ht="12.75" customHeight="1">
      <c r="A21" s="6" t="s">
        <v>33</v>
      </c>
      <c r="B21" s="6" t="s">
        <v>53</v>
      </c>
      <c r="C21" s="13">
        <v>1</v>
      </c>
      <c r="D21" s="13">
        <v>31</v>
      </c>
      <c r="E21" s="13">
        <v>1</v>
      </c>
      <c r="F21" s="13">
        <v>96.77</v>
      </c>
      <c r="G21" s="13">
        <v>3.23</v>
      </c>
      <c r="H21" s="6"/>
    </row>
    <row r="22" spans="1:8" ht="12.75" customHeight="1">
      <c r="A22" s="6" t="s">
        <v>33</v>
      </c>
      <c r="B22" s="6" t="s">
        <v>54</v>
      </c>
      <c r="C22" s="13">
        <v>196</v>
      </c>
      <c r="D22" s="13">
        <v>6076</v>
      </c>
      <c r="E22" s="13">
        <v>852</v>
      </c>
      <c r="F22" s="13">
        <v>85.98</v>
      </c>
      <c r="G22" s="13">
        <v>14.02</v>
      </c>
      <c r="H22" s="6"/>
    </row>
    <row r="23" spans="1:8" ht="12.75" customHeight="1">
      <c r="A23" s="6" t="s">
        <v>33</v>
      </c>
      <c r="B23" s="6" t="s">
        <v>55</v>
      </c>
      <c r="C23" s="13">
        <v>145</v>
      </c>
      <c r="D23" s="13">
        <v>4495</v>
      </c>
      <c r="E23" s="13">
        <v>761</v>
      </c>
      <c r="F23" s="13">
        <v>83.07</v>
      </c>
      <c r="G23" s="13">
        <v>16.93</v>
      </c>
      <c r="H23" s="6"/>
    </row>
    <row r="24" spans="1:8" ht="12.75" customHeight="1">
      <c r="A24" s="6" t="s">
        <v>33</v>
      </c>
      <c r="B24" s="6" t="s">
        <v>56</v>
      </c>
      <c r="C24" s="13">
        <v>256.55</v>
      </c>
      <c r="D24" s="13">
        <v>7953.19</v>
      </c>
      <c r="E24" s="13">
        <v>927.19</v>
      </c>
      <c r="F24" s="13">
        <v>88.34</v>
      </c>
      <c r="G24" s="13">
        <v>11.66</v>
      </c>
      <c r="H24" s="6"/>
    </row>
    <row r="25" spans="1:8" ht="12.75" customHeight="1">
      <c r="A25" s="6" t="s">
        <v>33</v>
      </c>
      <c r="B25" s="6" t="s">
        <v>57</v>
      </c>
      <c r="C25" s="13">
        <v>116</v>
      </c>
      <c r="D25" s="13">
        <v>3596</v>
      </c>
      <c r="E25" s="13">
        <v>447</v>
      </c>
      <c r="F25" s="13">
        <v>87.57</v>
      </c>
      <c r="G25" s="13">
        <v>12.43</v>
      </c>
      <c r="H25" s="6"/>
    </row>
    <row r="26" spans="1:8" ht="12.75" customHeight="1">
      <c r="A26" s="6" t="s">
        <v>33</v>
      </c>
      <c r="B26" s="6" t="s">
        <v>58</v>
      </c>
      <c r="C26" s="13">
        <v>164.45</v>
      </c>
      <c r="D26" s="13">
        <v>5097.8100000000004</v>
      </c>
      <c r="E26" s="13">
        <v>610.80999999999995</v>
      </c>
      <c r="F26" s="13">
        <v>88.02</v>
      </c>
      <c r="G26" s="13">
        <v>11.98</v>
      </c>
      <c r="H26" s="6"/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K18" sqref="K18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>
      <c r="E1" s="12"/>
    </row>
    <row r="2" spans="1:6" ht="21" thickBot="1">
      <c r="A2" s="9" t="s">
        <v>60</v>
      </c>
      <c r="B2" s="10"/>
      <c r="C2" s="10"/>
      <c r="D2" s="10"/>
      <c r="E2" s="10"/>
      <c r="F2" s="11"/>
    </row>
    <row r="4" spans="1:6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>
      <c r="A5" s="5">
        <v>42064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7" t="s">
        <v>12</v>
      </c>
      <c r="B6" s="7">
        <f>datiEstrattiAREAS!C3</f>
        <v>437.26</v>
      </c>
      <c r="C6" s="7">
        <f>datiEstrattiAREAS!D3</f>
        <v>13555</v>
      </c>
      <c r="D6" s="7">
        <f>datiEstrattiAREAS!E3</f>
        <v>2497</v>
      </c>
      <c r="E6" s="8">
        <f>D6/C6*100</f>
        <v>18.421246772408708</v>
      </c>
      <c r="F6" s="8">
        <f>(C6-D6)/C6*100</f>
        <v>81.578753227591292</v>
      </c>
    </row>
    <row r="7" spans="1:6">
      <c r="A7" s="7" t="s">
        <v>13</v>
      </c>
      <c r="B7" s="7">
        <f>datiEstrattiAREAS!C4+datiEstrattiAREAS!C5+datiEstrattiAREAS!C6</f>
        <v>429</v>
      </c>
      <c r="C7" s="7">
        <f>datiEstrattiAREAS!D4+datiEstrattiAREAS!D5+datiEstrattiAREAS!D6</f>
        <v>13299</v>
      </c>
      <c r="D7" s="7">
        <f>datiEstrattiAREAS!E4+datiEstrattiAREAS!E5+datiEstrattiAREAS!E6</f>
        <v>2395</v>
      </c>
      <c r="E7" s="8">
        <f>D7/C7*100</f>
        <v>18.008872847582523</v>
      </c>
      <c r="F7" s="8">
        <f>(C7-D7)/C7*100</f>
        <v>81.991127152417477</v>
      </c>
    </row>
    <row r="8" spans="1:6">
      <c r="A8" s="7" t="s">
        <v>14</v>
      </c>
      <c r="B8" s="7">
        <f>datiEstrattiAREAS!C8</f>
        <v>356.58</v>
      </c>
      <c r="C8" s="7">
        <f>datiEstrattiAREAS!D8</f>
        <v>11054</v>
      </c>
      <c r="D8" s="7">
        <f>+datiEstrattiAREAS!E8</f>
        <v>2448</v>
      </c>
      <c r="E8" s="8">
        <f t="shared" ref="E8:E22" si="0">D8/C8*100</f>
        <v>22.145829563958745</v>
      </c>
      <c r="F8" s="8">
        <f t="shared" ref="F8:F22" si="1">(C8-D8)/C8*100</f>
        <v>77.854170436041244</v>
      </c>
    </row>
    <row r="9" spans="1:6">
      <c r="A9" s="7" t="s">
        <v>15</v>
      </c>
      <c r="B9" s="7">
        <f>datiEstrattiAREAS!C7+datiEstrattiAREAS!C9+datiEstrattiAREAS!C10+datiEstrattiAREAS!C2</f>
        <v>1786.94</v>
      </c>
      <c r="C9" s="7">
        <f>datiEstrattiAREAS!D7+datiEstrattiAREAS!D9+datiEstrattiAREAS!D10+datiEstrattiAREAS!D2</f>
        <v>55395</v>
      </c>
      <c r="D9" s="7">
        <f>datiEstrattiAREAS!E7+datiEstrattiAREAS!E9+datiEstrattiAREAS!E10+datiEstrattiAREAS!E2</f>
        <v>11687</v>
      </c>
      <c r="E9" s="8">
        <f t="shared" si="0"/>
        <v>21.09757198303096</v>
      </c>
      <c r="F9" s="8">
        <f t="shared" si="1"/>
        <v>78.90242801696904</v>
      </c>
    </row>
    <row r="10" spans="1:6">
      <c r="A10" s="7" t="s">
        <v>16</v>
      </c>
      <c r="B10" s="7">
        <f>datiEstrattiAREAS!C11</f>
        <v>62</v>
      </c>
      <c r="C10" s="7">
        <f>datiEstrattiAREAS!D11</f>
        <v>1922</v>
      </c>
      <c r="D10" s="7">
        <f>datiEstrattiAREAS!E11</f>
        <v>278</v>
      </c>
      <c r="E10" s="8">
        <f t="shared" si="0"/>
        <v>14.464099895941725</v>
      </c>
      <c r="F10" s="8">
        <f t="shared" si="1"/>
        <v>85.535900104058271</v>
      </c>
    </row>
    <row r="11" spans="1:6">
      <c r="A11" s="7" t="s">
        <v>17</v>
      </c>
      <c r="B11" s="7">
        <f>datiEstrattiAREAS!C12</f>
        <v>54.97</v>
      </c>
      <c r="C11" s="7">
        <f>datiEstrattiAREAS!D12</f>
        <v>1704</v>
      </c>
      <c r="D11" s="7">
        <f>datiEstrattiAREAS!E12</f>
        <v>286</v>
      </c>
      <c r="E11" s="8">
        <f t="shared" si="0"/>
        <v>16.784037558685448</v>
      </c>
      <c r="F11" s="8">
        <f t="shared" si="1"/>
        <v>83.215962441314545</v>
      </c>
    </row>
    <row r="12" spans="1:6">
      <c r="A12" s="7" t="s">
        <v>18</v>
      </c>
      <c r="B12" s="7">
        <f>datiEstrattiAREAS!C13</f>
        <v>65.349999999999994</v>
      </c>
      <c r="C12" s="7">
        <f>datiEstrattiAREAS!D13</f>
        <v>2026</v>
      </c>
      <c r="D12" s="7">
        <f>datiEstrattiAREAS!E13</f>
        <v>366</v>
      </c>
      <c r="E12" s="8">
        <f t="shared" si="0"/>
        <v>18.065153010858836</v>
      </c>
      <c r="F12" s="8">
        <f t="shared" si="1"/>
        <v>81.934846989141164</v>
      </c>
    </row>
    <row r="13" spans="1:6">
      <c r="A13" s="7" t="s">
        <v>19</v>
      </c>
      <c r="B13" s="7">
        <f>datiEstrattiAREAS!C14</f>
        <v>88.06</v>
      </c>
      <c r="C13" s="7">
        <f>datiEstrattiAREAS!D14</f>
        <v>2730</v>
      </c>
      <c r="D13" s="7">
        <f>datiEstrattiAREAS!E14</f>
        <v>378</v>
      </c>
      <c r="E13" s="8">
        <f t="shared" si="0"/>
        <v>13.846153846153847</v>
      </c>
      <c r="F13" s="8">
        <f t="shared" si="1"/>
        <v>86.15384615384616</v>
      </c>
    </row>
    <row r="14" spans="1:6">
      <c r="A14" s="7" t="s">
        <v>20</v>
      </c>
      <c r="B14" s="7">
        <f>datiEstrattiAREAS!C15</f>
        <v>43</v>
      </c>
      <c r="C14" s="7">
        <f>datiEstrattiAREAS!D15</f>
        <v>1333</v>
      </c>
      <c r="D14" s="7">
        <f>datiEstrattiAREAS!E15</f>
        <v>288</v>
      </c>
      <c r="E14" s="8">
        <f t="shared" si="0"/>
        <v>21.605401350337583</v>
      </c>
      <c r="F14" s="8">
        <f t="shared" si="1"/>
        <v>78.394598649662413</v>
      </c>
    </row>
    <row r="15" spans="1:6">
      <c r="A15" s="7" t="s">
        <v>21</v>
      </c>
      <c r="B15" s="7">
        <f>+datiEstrattiAREAS!C16+datiEstrattiAREAS!C21</f>
        <v>60.65</v>
      </c>
      <c r="C15" s="7">
        <f>+datiEstrattiAREAS!D16+datiEstrattiAREAS!D21</f>
        <v>1880</v>
      </c>
      <c r="D15" s="7">
        <f>+datiEstrattiAREAS!E16+datiEstrattiAREAS!E21</f>
        <v>292</v>
      </c>
      <c r="E15" s="8">
        <f t="shared" si="0"/>
        <v>15.531914893617021</v>
      </c>
      <c r="F15" s="8">
        <f t="shared" si="1"/>
        <v>84.468085106382986</v>
      </c>
    </row>
    <row r="16" spans="1:6">
      <c r="A16" s="7" t="s">
        <v>22</v>
      </c>
      <c r="B16" s="7">
        <f>datiEstrattiAREAS!C17</f>
        <v>55</v>
      </c>
      <c r="C16" s="7">
        <f>datiEstrattiAREAS!D17</f>
        <v>1705</v>
      </c>
      <c r="D16" s="7">
        <f>datiEstrattiAREAS!E17</f>
        <v>243</v>
      </c>
      <c r="E16" s="8">
        <f t="shared" si="0"/>
        <v>14.252199413489736</v>
      </c>
      <c r="F16" s="8">
        <f t="shared" si="1"/>
        <v>85.747800586510266</v>
      </c>
    </row>
    <row r="17" spans="1:6">
      <c r="A17" s="7" t="s">
        <v>23</v>
      </c>
      <c r="B17" s="7">
        <f>datiEstrattiAREAS!C19</f>
        <v>56</v>
      </c>
      <c r="C17" s="7">
        <f>datiEstrattiAREAS!D19</f>
        <v>1736</v>
      </c>
      <c r="D17" s="7">
        <f>datiEstrattiAREAS!E19</f>
        <v>229</v>
      </c>
      <c r="E17" s="8">
        <f t="shared" si="0"/>
        <v>13.191244239631336</v>
      </c>
      <c r="F17" s="8">
        <f t="shared" si="1"/>
        <v>86.808755760368655</v>
      </c>
    </row>
    <row r="18" spans="1:6">
      <c r="A18" s="7" t="s">
        <v>24</v>
      </c>
      <c r="B18" s="7">
        <f>datiEstrattiAREAS!C23+datiEstrattiAREAS!C18</f>
        <v>146</v>
      </c>
      <c r="C18" s="7">
        <f>datiEstrattiAREAS!D23+datiEstrattiAREAS!D18</f>
        <v>4526</v>
      </c>
      <c r="D18" s="7">
        <f>datiEstrattiAREAS!E23+datiEstrattiAREAS!E18</f>
        <v>767</v>
      </c>
      <c r="E18" s="8">
        <f t="shared" si="0"/>
        <v>16.946531153336281</v>
      </c>
      <c r="F18" s="8">
        <f t="shared" si="1"/>
        <v>83.053468846663719</v>
      </c>
    </row>
    <row r="19" spans="1:6">
      <c r="A19" s="7" t="s">
        <v>25</v>
      </c>
      <c r="B19" s="7">
        <f>datiEstrattiAREAS!C24</f>
        <v>256.55</v>
      </c>
      <c r="C19" s="7">
        <f>datiEstrattiAREAS!D24</f>
        <v>7953.19</v>
      </c>
      <c r="D19" s="7">
        <f>datiEstrattiAREAS!E24</f>
        <v>927.19</v>
      </c>
      <c r="E19" s="8">
        <f t="shared" si="0"/>
        <v>11.658089395575864</v>
      </c>
      <c r="F19" s="8">
        <f t="shared" si="1"/>
        <v>88.341910604424143</v>
      </c>
    </row>
    <row r="20" spans="1:6">
      <c r="A20" s="7" t="s">
        <v>59</v>
      </c>
      <c r="B20" s="7">
        <f>datiEstrattiAREAS!C26</f>
        <v>164.45</v>
      </c>
      <c r="C20" s="7">
        <f>datiEstrattiAREAS!D26</f>
        <v>5097.8100000000004</v>
      </c>
      <c r="D20" s="7">
        <f>datiEstrattiAREAS!E26</f>
        <v>610.80999999999995</v>
      </c>
      <c r="E20" s="8">
        <f>D20/C20*100</f>
        <v>11.981811797615052</v>
      </c>
      <c r="F20" s="8">
        <f t="shared" si="1"/>
        <v>88.018188202384934</v>
      </c>
    </row>
    <row r="21" spans="1:6">
      <c r="A21" s="7" t="s">
        <v>26</v>
      </c>
      <c r="B21" s="7">
        <f>datiEstrattiAREAS!C25</f>
        <v>116</v>
      </c>
      <c r="C21" s="7">
        <f>datiEstrattiAREAS!D25</f>
        <v>3596</v>
      </c>
      <c r="D21" s="7">
        <f>datiEstrattiAREAS!E25</f>
        <v>447</v>
      </c>
      <c r="E21" s="8">
        <f t="shared" si="0"/>
        <v>12.43047830923248</v>
      </c>
      <c r="F21" s="8">
        <f t="shared" si="1"/>
        <v>87.569521690767516</v>
      </c>
    </row>
    <row r="22" spans="1:6">
      <c r="A22" s="7" t="s">
        <v>27</v>
      </c>
      <c r="B22" s="7">
        <f>datiEstrattiAREAS!C20+datiEstrattiAREAS!C22</f>
        <v>199</v>
      </c>
      <c r="C22" s="7">
        <f>datiEstrattiAREAS!D20+datiEstrattiAREAS!D22</f>
        <v>6169</v>
      </c>
      <c r="D22" s="7">
        <f>datiEstrattiAREAS!E20+datiEstrattiAREAS!E22</f>
        <v>856</v>
      </c>
      <c r="E22" s="8">
        <f t="shared" si="0"/>
        <v>13.875830766736911</v>
      </c>
      <c r="F22" s="8">
        <f t="shared" si="1"/>
        <v>86.124169233263089</v>
      </c>
    </row>
    <row r="24" spans="1:6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2015-09-25T10:00:48Z</cp:lastPrinted>
  <dcterms:created xsi:type="dcterms:W3CDTF">2013-05-20T09:10:25Z</dcterms:created>
  <dcterms:modified xsi:type="dcterms:W3CDTF">2015-09-25T10:00:56Z</dcterms:modified>
</cp:coreProperties>
</file>